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년 하반기 급식비중 식품비 사용비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user</author>
  </authors>
  <commentList>
    <comment ref="C5" authorId="0">
      <text>
        <r>
          <rPr>
            <b/>
            <sz val="15"/>
            <color indexed="8"/>
            <rFont val="굴림"/>
            <family val="0"/>
          </rPr>
          <t xml:space="preserve">교직원 9~12월 급식징수액 :   7,771,660원
</t>
        </r>
        <r>
          <rPr>
            <sz val="11"/>
            <rFont val="돋움"/>
            <family val="0"/>
          </rPr>
          <t/>
        </r>
      </text>
    </comment>
    <comment ref="C8" authorId="0">
      <text>
        <r>
          <rPr>
            <b/>
            <sz val="14"/>
            <color indexed="8"/>
            <rFont val="굴림"/>
            <family val="0"/>
          </rPr>
          <t xml:space="preserve">2020년 9월~12월 =&gt;  43,473,180원
 - 햇  토 미  :      2,073,780원
 - 농  산 물  :    13,903,370원
 - 공  산 품  :      6,641,760원
 - 육      류  :      7,362,790원
 - 수  산 물  :      5,509,010원
 - 공동구매  :      7,982,470원
 </t>
        </r>
        <r>
          <rPr>
            <sz val="11"/>
            <rFont val="돋움"/>
            <family val="0"/>
          </rPr>
          <t/>
        </r>
      </text>
    </comment>
    <comment ref="C4" authorId="1">
      <text>
        <r>
          <rPr>
            <b/>
            <sz val="14"/>
            <color indexed="8"/>
            <rFont val="굴림"/>
            <family val="0"/>
          </rPr>
          <t xml:space="preserve">2020. 9~12월 급식비 징수액
</t>
        </r>
        <r>
          <rPr>
            <b/>
            <sz val="13"/>
            <color indexed="8"/>
            <rFont val="굴림"/>
            <family val="0"/>
          </rPr>
          <t xml:space="preserve">◎초   등 :  </t>
        </r>
        <r>
          <rPr>
            <b/>
            <sz val="15"/>
            <color indexed="8"/>
            <rFont val="굴림"/>
            <family val="0"/>
          </rPr>
          <t xml:space="preserve"> 73,905,590원</t>
        </r>
        <r>
          <rPr>
            <b/>
            <sz val="13"/>
            <color indexed="8"/>
            <rFont val="굴림"/>
            <family val="0"/>
          </rPr>
          <t xml:space="preserve">   (9~12월) - 470명 기준
            식품비   32,874,590원
            운영비   17,766,000원
            인건비   23,265,000원
 </t>
        </r>
        <r>
          <rPr>
            <b/>
            <sz val="13"/>
            <color indexed="12"/>
            <rFont val="굴림"/>
            <family val="0"/>
          </rPr>
          <t xml:space="preserve">* 운영비와 인건비는 147일기준, 470명                            
     (148일에서 146일로 조정)
    (1,2학기 현장학습 미실시로 제외)
</t>
        </r>
        <r>
          <rPr>
            <b/>
            <sz val="13"/>
            <color indexed="8"/>
            <rFont val="굴림"/>
            <family val="0"/>
          </rPr>
          <t xml:space="preserve">
◎유치원 :    </t>
        </r>
        <r>
          <rPr>
            <b/>
            <sz val="15"/>
            <color indexed="8"/>
            <rFont val="굴림"/>
            <family val="0"/>
          </rPr>
          <t xml:space="preserve"> 7,507,690원   </t>
        </r>
        <r>
          <rPr>
            <b/>
            <sz val="12"/>
            <color indexed="8"/>
            <rFont val="굴림"/>
            <family val="0"/>
          </rPr>
          <t xml:space="preserve">(9~12월) - 36명 기준
</t>
        </r>
        <r>
          <rPr>
            <b/>
            <sz val="13"/>
            <color indexed="8"/>
            <rFont val="굴림"/>
            <family val="0"/>
          </rPr>
          <t xml:space="preserve">            식품비  4,231,570원
            운영비  1,426,320원
            인건비  1,867,800원
 *</t>
        </r>
        <r>
          <rPr>
            <b/>
            <sz val="13"/>
            <color indexed="62"/>
            <rFont val="굴림"/>
            <family val="0"/>
          </rPr>
          <t>운영비와 인건비는 146일 기준, 36명</t>
        </r>
        <r>
          <rPr>
            <sz val="11"/>
            <rFont val="돋움"/>
            <family val="0"/>
          </rPr>
          <t xml:space="preserve">               </t>
        </r>
      </text>
    </comment>
    <comment ref="C15" authorId="1">
      <text>
        <r>
          <rPr>
            <b/>
            <sz val="12"/>
            <color indexed="8"/>
            <rFont val="굴림"/>
            <family val="0"/>
          </rPr>
          <t xml:space="preserve">인건비,운영비 대비 학교에서 2020년 하반기 식품비 사용비율    40%정도 나옴
</t>
        </r>
        <r>
          <rPr>
            <sz val="11"/>
            <rFont val="돋움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<sst xmlns="http://schemas.openxmlformats.org/spreadsheetml/2006/main" count="21" uniqueCount="21">
  <si>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>2020학년도 하반기 급식비중 식품비 사용비율 (%)</t>
  </si>
  <si>
    <t>※ 급식비 총액 3,360원 (식품비 2,390원 =&gt; 식품비 비율 71.1%)</t>
  </si>
  <si>
    <t>구분</t>
  </si>
  <si>
    <t>세부항목</t>
  </si>
  <si>
    <t>지 출</t>
  </si>
  <si>
    <t>공산품</t>
  </si>
  <si>
    <t>수산물</t>
  </si>
  <si>
    <t>수 입</t>
  </si>
  <si>
    <t>무상급식비 (학생)
&lt;교육청+지자체&gt;</t>
  </si>
  <si>
    <t>식품비 지출합계 (B)   (단위: 천원)</t>
  </si>
  <si>
    <t>기타 (학교업무추진비:급식공개의날)</t>
  </si>
  <si>
    <t>친환경농산물
(김치, 떡포함)</t>
  </si>
  <si>
    <t>2020. 3월 ~ 2019. 8월</t>
  </si>
  <si>
    <t>식품비 사용 비율 (B/A, %)</t>
  </si>
  <si>
    <t>급식비 수입 합계 (A)   (단위: 천원)</t>
  </si>
  <si>
    <t>함현초등학교</t>
  </si>
  <si>
    <t>교직원 급식비</t>
  </si>
  <si>
    <r>
      <t xml:space="preserve">금액 (단위: </t>
    </r>
    <r>
      <rPr>
        <sz val="14"/>
        <color indexed="12"/>
        <rFont val="HY강B"/>
        <family val="0"/>
      </rPr>
      <t>원</t>
    </r>
    <r>
      <rPr>
        <sz val="14"/>
        <color indexed="8"/>
        <rFont val="HY강B"/>
        <family val="0"/>
      </rPr>
      <t>)</t>
    </r>
  </si>
  <si>
    <t>육류 (우수축산물)</t>
  </si>
  <si>
    <t>농협공동구매 (국산 양념류)</t>
  </si>
  <si>
    <t>햇토미구입 (보조금제외)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</si>
</sst>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-* #,##0_-;\-* #,##0_-;_-* &quot;-&quot;??_-;_-@_-"/>
    <numFmt numFmtId="165" formatCode="_-* #,##0.0_-;\-* #,##0.0_-;_-* &quot;-&quot;_-;_-@_-"/>
  </numFmts>
  <fonts count="4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휴먼엑스포"/>
      <family val="0"/>
    </font>
    <font>
      <sz val="18"/>
      <color indexed="8"/>
      <name val="휴먼엑스포"/>
      <family val="0"/>
    </font>
    <font>
      <sz val="16"/>
      <color indexed="8"/>
      <name val="휴먼엑스포"/>
      <family val="0"/>
    </font>
    <font>
      <sz val="14"/>
      <color indexed="8"/>
      <name val="Yu Gothic UI Semilight"/>
      <family val="0"/>
    </font>
    <font>
      <sz val="14"/>
      <color indexed="8"/>
      <name val="HY강B"/>
      <family val="0"/>
    </font>
    <font>
      <sz val="20"/>
      <color indexed="10"/>
      <name val="휴먼엑스포"/>
      <family val="0"/>
    </font>
    <font>
      <b/>
      <sz val="11"/>
      <color indexed="8"/>
      <name val="돋움"/>
      <family val="0"/>
    </font>
    <font>
      <b/>
      <sz val="12"/>
      <color indexed="8"/>
      <name val="휴먼엑스포"/>
      <family val="0"/>
    </font>
    <font>
      <sz val="20"/>
      <color indexed="8"/>
      <name val="한컴 윤체 L"/>
      <family val="0"/>
    </font>
    <font>
      <sz val="14"/>
      <color indexed="8"/>
      <name val="휴먼엑스포"/>
      <family val="0"/>
    </font>
    <font>
      <sz val="16"/>
      <color indexed="8"/>
      <name val="HY나무B"/>
      <family val="0"/>
    </font>
    <font>
      <sz val="14"/>
      <color indexed="12"/>
      <name val="HY강B"/>
      <family val="0"/>
    </font>
    <font>
      <b/>
      <sz val="15"/>
      <color indexed="8"/>
      <name val="굴림"/>
      <family val="0"/>
    </font>
    <font>
      <b/>
      <sz val="14"/>
      <color indexed="8"/>
      <name val="굴림"/>
      <family val="0"/>
    </font>
    <font>
      <b/>
      <sz val="13"/>
      <color indexed="8"/>
      <name val="굴림"/>
      <family val="0"/>
    </font>
    <font>
      <b/>
      <sz val="13"/>
      <color indexed="12"/>
      <name val="굴림"/>
      <family val="0"/>
    </font>
    <font>
      <b/>
      <sz val="12"/>
      <color indexed="8"/>
      <name val="굴림"/>
      <family val="0"/>
    </font>
    <font>
      <b/>
      <sz val="13"/>
      <color indexed="62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1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 quotePrefix="1">
      <alignment vertic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64" fontId="19" fillId="33" borderId="12" xfId="48" applyNumberFormat="1" applyFont="1" applyFill="1" applyBorder="1" applyAlignment="1">
      <alignment vertical="center"/>
    </xf>
    <xf numFmtId="41" fontId="20" fillId="0" borderId="13" xfId="48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right" vertical="center"/>
    </xf>
    <xf numFmtId="0" fontId="22" fillId="34" borderId="15" xfId="0" applyNumberFormat="1" applyFont="1" applyFill="1" applyBorder="1" applyAlignment="1">
      <alignment horizontal="center" vertical="center"/>
    </xf>
    <xf numFmtId="0" fontId="22" fillId="34" borderId="16" xfId="0" applyNumberFormat="1" applyFont="1" applyFill="1" applyBorder="1" applyAlignment="1">
      <alignment horizontal="center" vertical="center"/>
    </xf>
    <xf numFmtId="0" fontId="22" fillId="34" borderId="12" xfId="0" applyNumberFormat="1" applyFont="1" applyFill="1" applyBorder="1" applyAlignment="1">
      <alignment horizontal="center" vertical="center"/>
    </xf>
    <xf numFmtId="165" fontId="23" fillId="8" borderId="12" xfId="43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vertical="center"/>
    </xf>
    <xf numFmtId="41" fontId="20" fillId="0" borderId="17" xfId="48" applyNumberFormat="1" applyFont="1" applyFill="1" applyBorder="1" applyAlignment="1">
      <alignment horizontal="center" vertical="center" shrinkToFit="1"/>
    </xf>
    <xf numFmtId="41" fontId="20" fillId="0" borderId="18" xfId="48" applyNumberFormat="1" applyFont="1" applyFill="1" applyBorder="1" applyAlignment="1">
      <alignment horizontal="center" vertical="center" shrinkToFit="1"/>
    </xf>
    <xf numFmtId="0" fontId="25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7" fillId="33" borderId="15" xfId="0" applyNumberFormat="1" applyFont="1" applyFill="1" applyBorder="1" applyAlignment="1">
      <alignment horizontal="center" vertical="center"/>
    </xf>
    <xf numFmtId="0" fontId="27" fillId="33" borderId="16" xfId="0" applyNumberFormat="1" applyFont="1" applyFill="1" applyBorder="1" applyAlignment="1">
      <alignment horizontal="center" vertical="center"/>
    </xf>
    <xf numFmtId="0" fontId="20" fillId="8" borderId="15" xfId="0" applyNumberFormat="1" applyFont="1" applyFill="1" applyBorder="1" applyAlignment="1">
      <alignment horizontal="center" vertical="center"/>
    </xf>
    <xf numFmtId="0" fontId="20" fillId="8" borderId="16" xfId="0" applyNumberFormat="1" applyFont="1" applyFill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41" fontId="20" fillId="0" borderId="22" xfId="48" applyNumberFormat="1" applyFont="1" applyBorder="1" applyAlignment="1">
      <alignment horizontal="center" vertical="center"/>
    </xf>
    <xf numFmtId="41" fontId="20" fillId="0" borderId="23" xfId="48" applyNumberFormat="1" applyFont="1" applyBorder="1" applyAlignment="1">
      <alignment horizontal="center" vertical="center"/>
    </xf>
    <xf numFmtId="41" fontId="20" fillId="0" borderId="13" xfId="48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left" vertical="center"/>
    </xf>
    <xf numFmtId="0" fontId="20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defaultGridColor="0" zoomScaleSheetLayoutView="75" colorId="22" workbookViewId="0" topLeftCell="A1">
      <selection activeCell="E17" sqref="E17"/>
    </sheetView>
  </sheetViews>
  <sheetFormatPr defaultColWidth="8.88671875" defaultRowHeight="13.5"/>
  <cols>
    <col min="1" max="1" width="19.10546875" style="0" customWidth="1"/>
    <col min="2" max="2" width="32.88671875" style="0" customWidth="1"/>
    <col min="3" max="3" width="35.88671875" style="0" customWidth="1"/>
    <col min="5" max="5" width="8.99609375" style="0" bestFit="1" customWidth="1"/>
    <col min="6" max="6" width="10.88671875" style="0" bestFit="1" customWidth="1"/>
    <col min="7" max="7" width="10.21484375" style="0" bestFit="1" customWidth="1"/>
  </cols>
  <sheetData>
    <row r="1" spans="1:3" ht="50.25" customHeight="1">
      <c r="A1" s="20" t="s">
        <v>0</v>
      </c>
      <c r="B1" s="20"/>
      <c r="C1" s="20"/>
    </row>
    <row r="2" spans="1:3" ht="38.25" customHeight="1">
      <c r="A2" s="31" t="s">
        <v>12</v>
      </c>
      <c r="B2" s="31"/>
      <c r="C2" s="10" t="s">
        <v>15</v>
      </c>
    </row>
    <row r="3" spans="1:3" ht="50.25" customHeight="1">
      <c r="A3" s="11" t="s">
        <v>2</v>
      </c>
      <c r="B3" s="12" t="s">
        <v>3</v>
      </c>
      <c r="C3" s="13" t="s">
        <v>17</v>
      </c>
    </row>
    <row r="4" spans="1:6" ht="53.25" customHeight="1">
      <c r="A4" s="25" t="s">
        <v>7</v>
      </c>
      <c r="B4" s="9" t="s">
        <v>8</v>
      </c>
      <c r="C4" s="18">
        <f>73905590+7507690</f>
        <v>81413280</v>
      </c>
      <c r="F4" s="16"/>
    </row>
    <row r="5" spans="1:6" ht="44.25" customHeight="1">
      <c r="A5" s="26"/>
      <c r="B5" s="3" t="s">
        <v>16</v>
      </c>
      <c r="C5" s="17">
        <v>7771660</v>
      </c>
      <c r="D5" s="8"/>
      <c r="F5" s="16"/>
    </row>
    <row r="6" spans="1:3" ht="44.25" customHeight="1">
      <c r="A6" s="27"/>
      <c r="B6" s="3" t="s">
        <v>10</v>
      </c>
      <c r="C6" s="6">
        <v>0</v>
      </c>
    </row>
    <row r="7" spans="1:3" ht="48" customHeight="1">
      <c r="A7" s="21" t="s">
        <v>14</v>
      </c>
      <c r="B7" s="22"/>
      <c r="C7" s="5">
        <f>SUM(C4:C6)/1000</f>
        <v>89184.94</v>
      </c>
    </row>
    <row r="8" spans="1:3" ht="43.5" customHeight="1">
      <c r="A8" s="32" t="s">
        <v>4</v>
      </c>
      <c r="B8" s="4" t="s">
        <v>20</v>
      </c>
      <c r="C8" s="28">
        <f>2073780+13903370+6641760+7362790+5509010+7982480</f>
        <v>43473190</v>
      </c>
    </row>
    <row r="9" spans="1:3" ht="43.5" customHeight="1">
      <c r="A9" s="32"/>
      <c r="B9" s="7" t="s">
        <v>11</v>
      </c>
      <c r="C9" s="29"/>
    </row>
    <row r="10" spans="1:3" ht="43.5" customHeight="1">
      <c r="A10" s="32"/>
      <c r="B10" s="1" t="s">
        <v>5</v>
      </c>
      <c r="C10" s="29"/>
    </row>
    <row r="11" spans="1:3" ht="43.5" customHeight="1">
      <c r="A11" s="32"/>
      <c r="B11" s="1" t="s">
        <v>18</v>
      </c>
      <c r="C11" s="29"/>
    </row>
    <row r="12" spans="1:3" ht="43.5" customHeight="1">
      <c r="A12" s="32"/>
      <c r="B12" s="1" t="s">
        <v>6</v>
      </c>
      <c r="C12" s="29"/>
    </row>
    <row r="13" spans="1:6" ht="43.5" customHeight="1">
      <c r="A13" s="32"/>
      <c r="B13" s="1" t="s">
        <v>19</v>
      </c>
      <c r="C13" s="30"/>
      <c r="F13" s="15"/>
    </row>
    <row r="14" spans="1:3" ht="51" customHeight="1">
      <c r="A14" s="21" t="s">
        <v>9</v>
      </c>
      <c r="B14" s="22"/>
      <c r="C14" s="5">
        <f>SUM(C8:C13)/1000</f>
        <v>43473.19</v>
      </c>
    </row>
    <row r="15" spans="1:3" ht="46.5" customHeight="1">
      <c r="A15" s="23" t="s">
        <v>13</v>
      </c>
      <c r="B15" s="24"/>
      <c r="C15" s="14">
        <f>(C14/C7)*100</f>
        <v>48.744989905246335</v>
      </c>
    </row>
    <row r="16" spans="1:5" ht="24.75" customHeight="1">
      <c r="A16" s="19" t="s">
        <v>1</v>
      </c>
      <c r="B16" s="19"/>
      <c r="C16" s="19"/>
      <c r="E16" s="2"/>
    </row>
  </sheetData>
  <sheetProtection/>
  <mergeCells count="9">
    <mergeCell ref="A16:C16"/>
    <mergeCell ref="A1:C1"/>
    <mergeCell ref="A7:B7"/>
    <mergeCell ref="A14:B14"/>
    <mergeCell ref="A15:B15"/>
    <mergeCell ref="A4:A6"/>
    <mergeCell ref="C8:C13"/>
    <mergeCell ref="A2:B2"/>
    <mergeCell ref="A8:A13"/>
  </mergeCells>
  <printOptions/>
  <pageMargins left="0.590416669845581" right="0.47236111760139465" top="0.98416668176651" bottom="0.98416668176651" header="0.511388897895813" footer="0.511388897895813"/>
  <pageSetup fitToHeight="1" fitToWidth="1" horizontalDpi="600" verticalDpi="600" orientation="portrait" paperSize="9" scale="9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